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<sst xmlns="http://schemas.openxmlformats.org/spreadsheetml/2006/main" count="176" uniqueCount="89">
  <si>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</si>
  <si>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</si>
  <si>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</si>
  <si>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</si>
  <si>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</si>
  <si>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</si>
  <si>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</si>
  <si>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</si>
  <si>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</si>
  <si>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</si>
  <si>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</si>
  <si>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</si>
  <si>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</si>
  <si>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</si>
  <si>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</si>
  <si>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</si>
  <si>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</si>
  <si>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</si>
  <si>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</si>
  <si>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</si>
  <si>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</si>
  <si>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</si>
  <si>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</si>
  <si>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</si>
  <si>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</si>
  <si>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</si>
  <si>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</si>
  <si>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</si>
  <si>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</si>
  <si>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</si>
  <si>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</si>
  <si>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</si>
  <si>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</si>
  <si>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</si>
  <si>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</si>
  <si>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</si>
  <si>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</si>
  <si>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</si>
  <si>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</si>
  <si>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</si>
  <si>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</si>
  <si>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</si>
  <si>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</si>
  <si>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</si>
  <si>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</si>
  <si>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</si>
  <si>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</si>
  <si>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</si>
  <si>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</si>
  <si>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</si>
  <si>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</si>
  <si>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</si>
  <si>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</si>
  <si>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</si>
  <si>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</si>
  <si>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</si>
  <si>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</si>
  <si>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</si>
  <si>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</si>
  <si>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</si>
  <si>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</si>
  <si>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</si>
  <si>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</si>
  <si>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</si>
  <si>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</si>
  <si>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</si>
  <si>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</si>
  <si>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</si>
  <si>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</si>
  <si>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</si>
  <si>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</si>
  <si>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</si>
  <si>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</si>
  <si>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</si>
  <si>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</si>
  <si>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</si>
  <si>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</si>
  <si>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</si>
  <si>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</si>
  <si>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</si>
  <si>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</si>
  <si>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</si>
  <si>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t>план на січень-квітень  2015р.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</si>
  <si>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</si>
  <si>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</si>
  <si>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17.04.2015 р. </t>
  </si>
  <si>
    <r>
      <t xml:space="preserve">станом на 17.04.2015р.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</si>
  <si>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17.04.2015р.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</si>
  <si>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17.04.2015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</si>
</sst>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30529"/>
        <c:crosses val="autoZero"/>
        <c:auto val="0"/>
        <c:lblOffset val="100"/>
        <c:tickLblSkip val="1"/>
        <c:noMultiLvlLbl val="0"/>
      </c:catAx>
      <c:valAx>
        <c:axId val="1503052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396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057034"/>
        <c:axId val="9513307"/>
      </c:lineChart>
      <c:catAx>
        <c:axId val="10570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13307"/>
        <c:crosses val="autoZero"/>
        <c:auto val="0"/>
        <c:lblOffset val="100"/>
        <c:tickLblSkip val="1"/>
        <c:noMultiLvlLbl val="0"/>
      </c:catAx>
      <c:valAx>
        <c:axId val="951330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70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8510900"/>
        <c:axId val="32380373"/>
      </c:lineChart>
      <c:catAx>
        <c:axId val="185109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80373"/>
        <c:crosses val="autoZero"/>
        <c:auto val="0"/>
        <c:lblOffset val="100"/>
        <c:tickLblSkip val="1"/>
        <c:noMultiLvlLbl val="0"/>
      </c:catAx>
      <c:valAx>
        <c:axId val="3238037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51090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квітень!$L$4:$L$14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22987902"/>
        <c:axId val="5564527"/>
      </c:lineChart>
      <c:catAx>
        <c:axId val="229879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4527"/>
        <c:crosses val="autoZero"/>
        <c:auto val="0"/>
        <c:lblOffset val="100"/>
        <c:tickLblSkip val="1"/>
        <c:noMultiLvlLbl val="0"/>
      </c:catAx>
      <c:valAx>
        <c:axId val="5564527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9879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17.04.2015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0080744"/>
        <c:axId val="48073513"/>
      </c:bar3D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8073513"/>
        <c:crosses val="autoZero"/>
        <c:auto val="1"/>
        <c:lblOffset val="100"/>
        <c:tickLblSkip val="1"/>
        <c:noMultiLvlLbl val="0"/>
      </c:catAx>
      <c:valAx>
        <c:axId val="48073513"/>
        <c:scaling>
          <c:orientation val="minMax"/>
          <c:max val="11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80744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0008434"/>
        <c:axId val="1640451"/>
      </c:bar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0451"/>
        <c:crosses val="autoZero"/>
        <c:auto val="1"/>
        <c:lblOffset val="100"/>
        <c:tickLblSkip val="1"/>
        <c:noMultiLvlLbl val="0"/>
      </c:catAx>
      <c:valAx>
        <c:axId val="164045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0843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4764060"/>
        <c:axId val="65767677"/>
      </c:barChart>
      <c:catAx>
        <c:axId val="14764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64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січень-квітень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5038182"/>
        <c:axId val="25581591"/>
      </c:barChart>
      <c:catAx>
        <c:axId val="5503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1591"/>
        <c:crossesAt val="0"/>
        <c:auto val="1"/>
        <c:lblOffset val="100"/>
        <c:tickLblSkip val="1"/>
        <c:noMultiLvlLbl val="0"/>
      </c:catAx>
      <c:valAx>
        <c:axId val="25581591"/>
        <c:scaling>
          <c:orientation val="minMax"/>
          <c:max val="18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38182"/>
        <c:crossesAt val="1"/>
        <c:crossBetween val="between"/>
        <c:dispUnits/>
        <c:majorUnit val="300"/>
        <c:minorUnit val="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січень-квітень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181 491,8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170 344,6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- 19 584,7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квітень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42 791,1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-11 147,3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J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0" sqref="Q30:S3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86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83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AVERAGE(L4:L14)</f>
        <v>2109.6818181818185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2109.7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2109.7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2109.7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2109.7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2109.7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2109.7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2109.7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2109.7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237.50000000000003</v>
      </c>
      <c r="L13" s="41">
        <v>3994.9</v>
      </c>
      <c r="M13" s="41">
        <v>2500</v>
      </c>
      <c r="N13" s="4">
        <f t="shared" si="1"/>
        <v>1.59796</v>
      </c>
      <c r="O13" s="2">
        <v>2109.7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v>1300</v>
      </c>
      <c r="N14" s="4">
        <f t="shared" si="1"/>
        <v>1.5751538461538461</v>
      </c>
      <c r="O14" s="2">
        <v>2109.7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1500</v>
      </c>
      <c r="N15" s="4">
        <f t="shared" si="1"/>
        <v>0</v>
      </c>
      <c r="O15" s="2">
        <v>2109.7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42114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1950</v>
      </c>
      <c r="N16" s="4">
        <f>L15/M16</f>
        <v>0</v>
      </c>
      <c r="O16" s="2">
        <v>2109.7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42115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4000</v>
      </c>
      <c r="N17" s="4">
        <f t="shared" si="1"/>
        <v>0</v>
      </c>
      <c r="O17" s="2">
        <v>2109.7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42116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1600</v>
      </c>
      <c r="N18" s="4">
        <f t="shared" si="1"/>
        <v>0</v>
      </c>
      <c r="O18" s="2">
        <v>2109.7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42117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2109.7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42118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2109.7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42121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2109.7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42122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2109.7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42123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6000</v>
      </c>
      <c r="N23" s="4">
        <f t="shared" si="1"/>
        <v>0</v>
      </c>
      <c r="O23" s="2">
        <v>2109.7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12">
        <v>42124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6119.3</v>
      </c>
      <c r="N24" s="4">
        <f t="shared" si="1"/>
        <v>0</v>
      </c>
      <c r="O24" s="2">
        <v>2109.7</v>
      </c>
      <c r="P24" s="46"/>
      <c r="Q24" s="52"/>
      <c r="R24" s="53"/>
      <c r="S24" s="136"/>
      <c r="T24" s="137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15927.700000000003</v>
      </c>
      <c r="C25" s="99">
        <f t="shared" si="3"/>
        <v>87.49999999999999</v>
      </c>
      <c r="D25" s="99">
        <f t="shared" si="3"/>
        <v>520.15</v>
      </c>
      <c r="E25" s="99">
        <f t="shared" si="3"/>
        <v>1417.75</v>
      </c>
      <c r="F25" s="99">
        <f t="shared" si="3"/>
        <v>3340</v>
      </c>
      <c r="G25" s="99">
        <f t="shared" si="3"/>
        <v>48.75</v>
      </c>
      <c r="H25" s="99">
        <f t="shared" si="3"/>
        <v>326.55</v>
      </c>
      <c r="I25" s="100">
        <f t="shared" si="3"/>
        <v>727.6</v>
      </c>
      <c r="J25" s="100">
        <f t="shared" si="3"/>
        <v>144.15000000000003</v>
      </c>
      <c r="K25" s="42">
        <f t="shared" si="3"/>
        <v>666.3500000000001</v>
      </c>
      <c r="L25" s="42">
        <f t="shared" si="3"/>
        <v>23206.500000000004</v>
      </c>
      <c r="M25" s="42">
        <f t="shared" si="3"/>
        <v>48429.3</v>
      </c>
      <c r="N25" s="14">
        <f t="shared" si="1"/>
        <v>0.4791830565380875</v>
      </c>
      <c r="O25" s="2"/>
      <c r="P25" s="89">
        <f>SUM(P4:P24)</f>
        <v>262.2</v>
      </c>
      <c r="Q25" s="89">
        <f>SUM(Q4:Q24)</f>
        <v>58.2</v>
      </c>
      <c r="R25" s="89">
        <f>SUM(R4:R24)</f>
        <v>0.2</v>
      </c>
      <c r="S25" s="138">
        <f>SUM(S4:S24)</f>
        <v>0</v>
      </c>
      <c r="T25" s="139"/>
      <c r="U25" s="89">
        <f>P25+Q25+S25+R25+T25</f>
        <v>320.59999999999997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42111</v>
      </c>
      <c r="Q30" s="120">
        <v>146877.89868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v>137968.16647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42111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87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88</v>
      </c>
      <c r="P28" s="152"/>
    </row>
    <row r="29" spans="1:16" ht="45">
      <c r="A29" s="145"/>
      <c r="B29" s="71" t="s">
        <v>82</v>
      </c>
      <c r="C29" s="27" t="s">
        <v>25</v>
      </c>
      <c r="D29" s="71" t="str">
        <f>B29</f>
        <v>план на січень-квітень  2015р.</v>
      </c>
      <c r="E29" s="27" t="str">
        <f>C29</f>
        <v>факт</v>
      </c>
      <c r="F29" s="70" t="str">
        <f>B29</f>
        <v>план на січень-квітень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січень-квітень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1498.98</v>
      </c>
      <c r="C30" s="72">
        <v>1671.96</v>
      </c>
      <c r="D30" s="72">
        <v>70</v>
      </c>
      <c r="E30" s="72">
        <v>91.71</v>
      </c>
      <c r="F30" s="72">
        <v>444.3</v>
      </c>
      <c r="G30" s="72">
        <v>11.28</v>
      </c>
      <c r="H30" s="72"/>
      <c r="I30" s="72"/>
      <c r="J30" s="72"/>
      <c r="K30" s="72"/>
      <c r="L30" s="92">
        <v>2013.28</v>
      </c>
      <c r="M30" s="73">
        <v>1774.95</v>
      </c>
      <c r="N30" s="74">
        <v>-238.33</v>
      </c>
      <c r="O30" s="153">
        <f>квітень!Q30</f>
        <v>146877.89868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квітень!S32</f>
        <v>137968.16647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квітень!S34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квітень!S35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101647.98</v>
      </c>
      <c r="C47" s="39">
        <v>94365.23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31332</v>
      </c>
      <c r="C48" s="17">
        <v>25464.08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29040</v>
      </c>
      <c r="C49" s="16">
        <v>28678.21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6">
        <v>1994.5</v>
      </c>
      <c r="C50" s="6">
        <v>2048.7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12662.75</v>
      </c>
      <c r="C51" s="16">
        <v>10157.95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2420</v>
      </c>
      <c r="C52" s="16">
        <v>2673.74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800</v>
      </c>
      <c r="C53" s="16">
        <v>796.8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1594.5999999999913</v>
      </c>
      <c r="C54" s="16">
        <v>6159.86999999996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181491.83</v>
      </c>
      <c r="C55" s="11">
        <v>170344.58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2015-04-17T09:19:07Z</dcterms:modified>
  <cp:category/>
  <cp:version/>
  <cp:contentType/>
  <cp:contentStatus/>
</cp:coreProperties>
</file>